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ss\Desktop\"/>
    </mc:Choice>
  </mc:AlternateContent>
  <xr:revisionPtr revIDLastSave="0" documentId="13_ncr:1_{925D6D44-A296-456D-9087-586D84EF24F5}" xr6:coauthVersionLast="47" xr6:coauthVersionMax="47" xr10:uidLastSave="{00000000-0000-0000-0000-000000000000}"/>
  <bookViews>
    <workbookView xWindow="28680" yWindow="-120" windowWidth="29040" windowHeight="17520" xr2:uid="{C1DA63F1-E2A8-4A4B-88AC-8CC2C4985E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10" i="1"/>
  <c r="E19" i="1"/>
  <c r="E48" i="1"/>
  <c r="E29" i="1"/>
  <c r="E27" i="1"/>
  <c r="E12" i="1"/>
  <c r="E50" i="1"/>
  <c r="E16" i="1"/>
  <c r="E15" i="1"/>
  <c r="E3" i="1"/>
  <c r="E31" i="1"/>
  <c r="E53" i="1"/>
  <c r="E57" i="1"/>
  <c r="E45" i="1"/>
  <c r="E7" i="1"/>
  <c r="E6" i="1"/>
  <c r="E5" i="1"/>
  <c r="E42" i="1"/>
  <c r="E41" i="1"/>
  <c r="E33" i="1"/>
  <c r="E32" i="1"/>
  <c r="E56" i="1"/>
  <c r="E55" i="1"/>
  <c r="E37" i="1"/>
  <c r="E2" i="1"/>
  <c r="E28" i="1"/>
  <c r="E8" i="1"/>
  <c r="E52" i="1"/>
  <c r="E51" i="1"/>
  <c r="E26" i="1"/>
  <c r="E11" i="1"/>
  <c r="E46" i="1"/>
  <c r="E38" i="1"/>
  <c r="E14" i="1"/>
  <c r="D43" i="1"/>
  <c r="E43" i="1" s="1"/>
  <c r="E59" i="1"/>
  <c r="E58" i="1"/>
  <c r="E47" i="1"/>
  <c r="E35" i="1"/>
  <c r="E49" i="1"/>
  <c r="E39" i="1"/>
  <c r="E44" i="1"/>
  <c r="E4" i="1"/>
  <c r="E36" i="1"/>
  <c r="E54" i="1"/>
  <c r="E40" i="1"/>
  <c r="D23" i="1"/>
  <c r="E23" i="1" s="1"/>
  <c r="D22" i="1"/>
  <c r="E22" i="1" s="1"/>
  <c r="E21" i="1"/>
  <c r="E20" i="1"/>
  <c r="E18" i="1"/>
  <c r="E25" i="1"/>
  <c r="E34" i="1"/>
  <c r="E9" i="1"/>
  <c r="E17" i="1"/>
  <c r="E13" i="1"/>
</calcChain>
</file>

<file path=xl/sharedStrings.xml><?xml version="1.0" encoding="utf-8"?>
<sst xmlns="http://schemas.openxmlformats.org/spreadsheetml/2006/main" count="241" uniqueCount="214">
  <si>
    <t>Grant/17</t>
  </si>
  <si>
    <t>Randall &amp; Betty Vander Schaaf Living Trust</t>
  </si>
  <si>
    <t>John R, Vermeer Farm Corp</t>
  </si>
  <si>
    <t>06-17-301-003, 0617326003, 0617351002 &amp; 0617376001</t>
  </si>
  <si>
    <t>Lincoln/18</t>
  </si>
  <si>
    <t>William C. &amp; Valorie J. Rev Tr</t>
  </si>
  <si>
    <t>La Jean &amp; Howard Bonestroo</t>
  </si>
  <si>
    <t>04-18-101-002, 04-18-126-001, 04-18-151-002, 04-18-176-001</t>
  </si>
  <si>
    <t>Floyd/13</t>
  </si>
  <si>
    <t>DDS Farms, LLC</t>
  </si>
  <si>
    <t>Lori Auchstetter &amp; Karen &amp; Kent Keech</t>
  </si>
  <si>
    <t>18-13-101-002</t>
  </si>
  <si>
    <t>Plato/19</t>
  </si>
  <si>
    <t>Cage Eagle Valley, LLC</t>
  </si>
  <si>
    <t>Brian Gayer ETAL</t>
  </si>
  <si>
    <t>09-19-201-002, 09-19-226-003</t>
  </si>
  <si>
    <t>Lynn/12</t>
  </si>
  <si>
    <t>Lorraine M. De Jong Rev Tr</t>
  </si>
  <si>
    <t>BOJI, Inc</t>
  </si>
  <si>
    <t>1220301002, 1220326001, 1220351002, 1220376001</t>
  </si>
  <si>
    <t>Lincoln/29</t>
  </si>
  <si>
    <t>Jesse Van De Stroet</t>
  </si>
  <si>
    <t>Joyce Kooiker Estate</t>
  </si>
  <si>
    <t>04-29-226-011</t>
  </si>
  <si>
    <t>Lincoln/32</t>
  </si>
  <si>
    <t>Double-D Land, LLC</t>
  </si>
  <si>
    <t>04-32-201-002, 04-32-251-002</t>
  </si>
  <si>
    <t>Lincoln/33</t>
  </si>
  <si>
    <t>Wang Tsai Shih</t>
  </si>
  <si>
    <t>04-33-226-002, 0433276002</t>
  </si>
  <si>
    <t>Lincoln/34</t>
  </si>
  <si>
    <t>Hull Industrial Development Corporation</t>
  </si>
  <si>
    <t>04-34-101-001, 04-34-151-001</t>
  </si>
  <si>
    <t>Nick &amp; Janet Kooiker</t>
  </si>
  <si>
    <t>04-34-326-001, 04-34-376-001</t>
  </si>
  <si>
    <t>Sheridan/02</t>
  </si>
  <si>
    <t>Matthew &amp; Mikelle Kruger</t>
  </si>
  <si>
    <t>05-02-301-001, 0502351001</t>
  </si>
  <si>
    <t>West Branch/09</t>
  </si>
  <si>
    <t>Boji, Inc</t>
  </si>
  <si>
    <t>05-02-301-001, 05-02-351-001</t>
  </si>
  <si>
    <t>Plato/24</t>
  </si>
  <si>
    <t>Sioux Automation Center, Inc.</t>
  </si>
  <si>
    <t>Arnold Ver Hoef Irrev Tr</t>
  </si>
  <si>
    <t>09-24-101-005, 09-24-151-002</t>
  </si>
  <si>
    <t>East Orange/05</t>
  </si>
  <si>
    <t>Matthew &amp; Tammy Hansen</t>
  </si>
  <si>
    <t>Jenna Anthofer</t>
  </si>
  <si>
    <t>24-05-301-001, 24-05-326-003</t>
  </si>
  <si>
    <t>Sherman/25</t>
  </si>
  <si>
    <t>Dykstra Dairy</t>
  </si>
  <si>
    <t>Mary Bangs ETAL</t>
  </si>
  <si>
    <t>22-25-101-001, 22-25-126-001</t>
  </si>
  <si>
    <t>Reading/27</t>
  </si>
  <si>
    <t>Tritz Properties, LLC</t>
  </si>
  <si>
    <t>Oltmanns, Edwin George ETAL</t>
  </si>
  <si>
    <t>21-27-326-002, 2127376002, 2127401001, 2127451001, 2127476001</t>
  </si>
  <si>
    <t>Welcome/11</t>
  </si>
  <si>
    <t>Harwin G. &amp; Diane C. Te Slaa</t>
  </si>
  <si>
    <t>Katherine Kay Schemmel</t>
  </si>
  <si>
    <t>10-11-201-004, 1011226001</t>
  </si>
  <si>
    <t>Plato/23</t>
  </si>
  <si>
    <t>Ardene Ver Hoef Rev Liv Tr</t>
  </si>
  <si>
    <t>R &amp; C Hulshof Farms, LLC</t>
  </si>
  <si>
    <t>09-23-201-002, 09-23-226-010, 09-23-251-001, 09-23-276-006</t>
  </si>
  <si>
    <t>Welcome/10</t>
  </si>
  <si>
    <t>Joshua &amp; Justin Wissink</t>
  </si>
  <si>
    <t>Alfred TeSlaa Living Tr</t>
  </si>
  <si>
    <t>10-10-151-001</t>
  </si>
  <si>
    <t>West Branch/32</t>
  </si>
  <si>
    <t>Peter Junior Hoogland</t>
  </si>
  <si>
    <t>Suzanne &amp; Dennis Schmidt</t>
  </si>
  <si>
    <t>16-32-351-001, 16-32-376-004</t>
  </si>
  <si>
    <t>Rosalie Ann Dellwo Tr</t>
  </si>
  <si>
    <t>16-32-301-001, 16-32-326-001</t>
  </si>
  <si>
    <t>Sherman/01</t>
  </si>
  <si>
    <t>Arlin Kuiken</t>
  </si>
  <si>
    <t>Jonathan H. Mark Estate</t>
  </si>
  <si>
    <t>22-01-301-003, 22-01-351-002, 22-01-376-001</t>
  </si>
  <si>
    <t>Grant/30</t>
  </si>
  <si>
    <t>Daryl Roos</t>
  </si>
  <si>
    <t>Dorothy Dykhuizen</t>
  </si>
  <si>
    <t>06-30-426-001</t>
  </si>
  <si>
    <t>Reading/09</t>
  </si>
  <si>
    <t>Thomas J. &amp; Lisa M. Hanlon</t>
  </si>
  <si>
    <t>Delma J. Vreeman Revocable Tr</t>
  </si>
  <si>
    <t>21-09-101-001, 21-09-151-001</t>
  </si>
  <si>
    <t>Sioux/15</t>
  </si>
  <si>
    <t>John B. &amp; Judy Patricia Maassen</t>
  </si>
  <si>
    <t>Joan Maassen</t>
  </si>
  <si>
    <t>02-15-401-001, 02-15-451-001</t>
  </si>
  <si>
    <t>Tricia L. Driesen</t>
  </si>
  <si>
    <t>Hull Industrial Development</t>
  </si>
  <si>
    <t>04-34-101-003, 04-34-151-001</t>
  </si>
  <si>
    <t>Garfield/35</t>
  </si>
  <si>
    <t>Randall &amp; Lisa Van Veldhuizen</t>
  </si>
  <si>
    <t>Clazina Rus</t>
  </si>
  <si>
    <t>08-35-451-001</t>
  </si>
  <si>
    <t>Scott &amp; Rebecca Schmidt 1/2 Elmer &amp; Mary Schmidt 1/2</t>
  </si>
  <si>
    <t>Scholten, Jollen ETAL</t>
  </si>
  <si>
    <t>12-10-201-001, 12-10-226-001. 12-10-251-0001, 12-10-276-001</t>
  </si>
  <si>
    <t>West Branch/ 12</t>
  </si>
  <si>
    <t xml:space="preserve">Mark &amp; Debra Rensink </t>
  </si>
  <si>
    <t>Verne &amp; Faye Huisman Irr Liv Tr</t>
  </si>
  <si>
    <t>16-12-326-003, 16-12-376-002</t>
  </si>
  <si>
    <t>16-12-451-002</t>
  </si>
  <si>
    <t>Floyd/12</t>
  </si>
  <si>
    <t>Joshua D. &amp; Ashley L. Croatt</t>
  </si>
  <si>
    <t>Virgil &amp; Pamela Solsma</t>
  </si>
  <si>
    <t>18-12-101-010, 18-12-126-007, 18-12-151-005, 18-12-176-001</t>
  </si>
  <si>
    <t>Lynn/17</t>
  </si>
  <si>
    <t>Bell Lake Cattle CO</t>
  </si>
  <si>
    <t>Jamie D. Van Roekel</t>
  </si>
  <si>
    <t>12-17-126-009, 1217176006, 1217201010, 1217251004</t>
  </si>
  <si>
    <t>Capel/04</t>
  </si>
  <si>
    <t>Hank &amp; Laurie Van Der Waal Liv Tr</t>
  </si>
  <si>
    <t>Steven E. Vermeer</t>
  </si>
  <si>
    <t>11-04-101-002</t>
  </si>
  <si>
    <t>Plato/34</t>
  </si>
  <si>
    <t>Bradley &amp; Amanda Den Herder &amp; Jacob &amp; Courtney Den Herder</t>
  </si>
  <si>
    <t>David &amp; Debra Dibbet</t>
  </si>
  <si>
    <t>09-34-351-005, 09-34-351-007, 09-34-376-007</t>
  </si>
  <si>
    <t>West Branch/20</t>
  </si>
  <si>
    <t>Lea Ann Van Regenmorter Rev Liv Tr</t>
  </si>
  <si>
    <t>VDS Land</t>
  </si>
  <si>
    <t>16-20-351-001</t>
  </si>
  <si>
    <t>Sioux Center</t>
  </si>
  <si>
    <t>16-20-376-001</t>
  </si>
  <si>
    <t>Plato/09</t>
  </si>
  <si>
    <t>Paul &amp; Lyle Remerde, Partnership</t>
  </si>
  <si>
    <t>Marvin Pruismann Liv Tr</t>
  </si>
  <si>
    <t>09-09-226-006, 09-09-276-008</t>
  </si>
  <si>
    <t>IPE1031 REV420, LLC</t>
  </si>
  <si>
    <t>09-09-201-005, 09-09-226-007, 09-09-251-001, 09-09-276-007, 09-09-401-004</t>
  </si>
  <si>
    <t>Sheridan/12</t>
  </si>
  <si>
    <t>Darin R. Green &amp; Julie A. Green Rev Liv Tr</t>
  </si>
  <si>
    <t>Richard Hollander &amp; Renae D. Bahrenfuss</t>
  </si>
  <si>
    <t>05-12-251-003, 05-12-326-001, 05-12-376-002, 05-12-401-001, 05-12-451-005</t>
  </si>
  <si>
    <t>Sheridan/13</t>
  </si>
  <si>
    <t>05-12-251-001, 05-12-401-003, 05-12-451-003</t>
  </si>
  <si>
    <t>East Orange/11</t>
  </si>
  <si>
    <t>Mark Von Arb Rev Tr</t>
  </si>
  <si>
    <t>Nancy J. Shafer Est</t>
  </si>
  <si>
    <t>24-11-426-006, 24-11-476-007</t>
  </si>
  <si>
    <t>Murphy Liv Tr</t>
  </si>
  <si>
    <t>24-11-401-006, 24-11-426-005, 24-11-451-009, 24-11-476-006</t>
  </si>
  <si>
    <t>Floyd/10</t>
  </si>
  <si>
    <t>Den Hartog Industries, Inc</t>
  </si>
  <si>
    <t>Arlene Walgenbach 1/2 : ETAL</t>
  </si>
  <si>
    <t>18-10-326-001, 18-10-177-002</t>
  </si>
  <si>
    <t>Sioux/01</t>
  </si>
  <si>
    <t>Justin J. &amp; Andrea R. Groeneweg</t>
  </si>
  <si>
    <t>That Holiness to the Lord Church, Inc.</t>
  </si>
  <si>
    <t>02-01-326-006, 02-01-376-005</t>
  </si>
  <si>
    <t>West Branch/22</t>
  </si>
  <si>
    <t>D &amp; N Land, LLC</t>
  </si>
  <si>
    <t>Henrietta D. Sneller Rev Tr</t>
  </si>
  <si>
    <t>16-22-151-003, 16-22-176-003, 16-22-301-004, 16-22-326-001</t>
  </si>
  <si>
    <t>West Branch/ 13</t>
  </si>
  <si>
    <t>Schelling Dairy Inc.</t>
  </si>
  <si>
    <t>Dick &amp; Anetta Mulder Rev Tr</t>
  </si>
  <si>
    <t>16-13-351-001</t>
  </si>
  <si>
    <t>Lynn/33</t>
  </si>
  <si>
    <t>Leland T. Scholten 'Rev Tr &amp; Arlene E. Scholten Rev Tr</t>
  </si>
  <si>
    <t>Ronald &amp; Ardi Smit 1/2 Clarence M. Huygens Rev Tr 1/2</t>
  </si>
  <si>
    <t>12-33-301-003, 12-33-351-003</t>
  </si>
  <si>
    <t>East Orange/01</t>
  </si>
  <si>
    <t>Aaron &amp; Amy Koob</t>
  </si>
  <si>
    <t>Frances Koob Rev Tr</t>
  </si>
  <si>
    <t>24-01-451-006, 24-01-476-004</t>
  </si>
  <si>
    <t>Grant/32</t>
  </si>
  <si>
    <t>Joshua &amp; Emily Van Kekerix &amp; Benjamin &amp; McKayla Van Kekerix</t>
  </si>
  <si>
    <t>Trudy &amp; Kenneth Moeckl</t>
  </si>
  <si>
    <t>06-32-426-001, 06-32-476-001</t>
  </si>
  <si>
    <t>Grant/33</t>
  </si>
  <si>
    <t>Heather E. Shih</t>
  </si>
  <si>
    <t>Heidi A. Moeckl-Gilboy &amp; Heather Moeckl-McGee</t>
  </si>
  <si>
    <t>06-33-151-001, 06-33-176-001</t>
  </si>
  <si>
    <t>Welcome/33</t>
  </si>
  <si>
    <t>North 43, LLC</t>
  </si>
  <si>
    <t>Broek Fam Rev Liv Tr</t>
  </si>
  <si>
    <t>10-33-226-002, 10-33-276-002</t>
  </si>
  <si>
    <t>Grant/15</t>
  </si>
  <si>
    <t>Bradley E. Julius Rev Tr</t>
  </si>
  <si>
    <t>John R Vermeer Farm Corp</t>
  </si>
  <si>
    <t>06-15-301-002, 06-15-326-001, 06-15-351-003, 06-15-376-001</t>
  </si>
  <si>
    <t>Leland &amp; Arlene Scholten</t>
  </si>
  <si>
    <t>12-32-151-003, 12-32-176-003</t>
  </si>
  <si>
    <t>Lynn/20</t>
  </si>
  <si>
    <t>Joshua &amp; Kelly Goslinga</t>
  </si>
  <si>
    <t>Daryl A. De Jong Rev Tr &amp; Lorraine M. De Jong Rev Tr</t>
  </si>
  <si>
    <t>12-20-426-004, 12-20-476-001</t>
  </si>
  <si>
    <t>Robert E. &amp; Carol Boote</t>
  </si>
  <si>
    <t>Howard G. &amp; Rhonda S. Boote Rev Tr</t>
  </si>
  <si>
    <t>10-10-426-002, 1010426005, 1010476002</t>
  </si>
  <si>
    <t>Lincoln/31</t>
  </si>
  <si>
    <t>Jacob &amp; Courtney Den Herder 1/2 &amp; Bradley &amp; Amanda Den Herder 1/2</t>
  </si>
  <si>
    <t>Bonita Hawks / ETAL</t>
  </si>
  <si>
    <t>04-31-326-003, 04-31-376-004</t>
  </si>
  <si>
    <t>Garfield/31</t>
  </si>
  <si>
    <t>C &amp; R Gravel, Inc.</t>
  </si>
  <si>
    <t>Jason Mars, Jane Andersen &amp; Jerlene Van Schepen</t>
  </si>
  <si>
    <t>08-31-101-001, 08-31-126-001</t>
  </si>
  <si>
    <t>Adrian James Kraai Rev Tr &amp; Winona Kraai</t>
  </si>
  <si>
    <t>12-20-126-002, 12-20-176-001</t>
  </si>
  <si>
    <t>TWP/SEC</t>
  </si>
  <si>
    <t>DATE</t>
  </si>
  <si>
    <t>PRICE</t>
  </si>
  <si>
    <t>ACRES</t>
  </si>
  <si>
    <t>/ACRE</t>
  </si>
  <si>
    <t>CSR</t>
  </si>
  <si>
    <t>BUYER</t>
  </si>
  <si>
    <t>SELLER</t>
  </si>
  <si>
    <t>PARCEL #'s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</si>
</sst>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u/>
      <sz val="8"/>
      <color indexed="1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right"/>
    </xf>
    <xf numFmtId="2" fontId="2" fillId="0" borderId="1" xfId="2" applyNumberFormat="1" applyFont="1" applyBorder="1" applyAlignment="1">
      <alignment horizontal="right"/>
    </xf>
    <xf numFmtId="164" fontId="2" fillId="0" borderId="1" xfId="2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2" fontId="3" fillId="0" borderId="1" xfId="2" applyNumberFormat="1" applyFont="1" applyFill="1" applyBorder="1" applyAlignment="1">
      <alignment horizontal="right"/>
    </xf>
    <xf numFmtId="164" fontId="3" fillId="0" borderId="1" xfId="2" applyNumberFormat="1" applyFont="1" applyFill="1" applyBorder="1" applyAlignment="1">
      <alignment horizontal="right"/>
    </xf>
    <xf numFmtId="0" fontId="3" fillId="0" borderId="1" xfId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14" fontId="2" fillId="0" borderId="0" xfId="0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2" fillId="0" borderId="0" xfId="2" applyNumberFormat="1" applyFont="1" applyFill="1" applyBorder="1" applyAlignment="1">
      <alignment horizontal="center"/>
    </xf>
    <xf numFmtId="2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EF3C-D860-4DFE-91B8-D7583C9E4BF2}">
  <dimension ref="A1:N60"/>
  <sheetViews>
    <sheetView tabSelected="1" workbookViewId="0">
      <selection activeCell="G20" sqref="G20"/>
    </sheetView>
  </sheetViews>
  <sheetFormatPr defaultRowHeight="15" x14ac:dyDescent="0.25"/>
  <cols>
    <col min="1" max="1" width="12.5703125" style="15" bestFit="1" customWidth="1"/>
    <col min="2" max="2" width="8.7109375" style="15" bestFit="1" customWidth="1"/>
    <col min="3" max="3" width="9.85546875" style="15" bestFit="1" customWidth="1"/>
    <col min="4" max="4" width="6.140625" style="15" bestFit="1" customWidth="1"/>
    <col min="5" max="5" width="7.7109375" style="15" bestFit="1" customWidth="1"/>
    <col min="6" max="6" width="4.140625" style="15" bestFit="1" customWidth="1"/>
    <col min="7" max="7" width="51.140625" style="15" bestFit="1" customWidth="1"/>
    <col min="8" max="8" width="40" style="15" bestFit="1" customWidth="1"/>
    <col min="9" max="9" width="57.42578125" style="15" bestFit="1" customWidth="1"/>
    <col min="10" max="14" width="9.140625" style="15"/>
  </cols>
  <sheetData>
    <row r="1" spans="1:9" x14ac:dyDescent="0.25">
      <c r="A1" s="8" t="s">
        <v>205</v>
      </c>
      <c r="B1" s="9" t="s">
        <v>206</v>
      </c>
      <c r="C1" s="10" t="s">
        <v>207</v>
      </c>
      <c r="D1" s="11" t="s">
        <v>208</v>
      </c>
      <c r="E1" s="12" t="s">
        <v>209</v>
      </c>
      <c r="F1" s="13" t="s">
        <v>210</v>
      </c>
      <c r="G1" s="9" t="s">
        <v>211</v>
      </c>
      <c r="H1" s="9" t="s">
        <v>212</v>
      </c>
      <c r="I1" s="14" t="s">
        <v>213</v>
      </c>
    </row>
    <row r="2" spans="1:9" x14ac:dyDescent="0.25">
      <c r="A2" s="20" t="s">
        <v>114</v>
      </c>
      <c r="B2" s="17">
        <v>44697</v>
      </c>
      <c r="C2" s="21">
        <v>782230</v>
      </c>
      <c r="D2" s="22">
        <v>38.64</v>
      </c>
      <c r="E2" s="23">
        <f>C2/D2</f>
        <v>20244.047619047618</v>
      </c>
      <c r="F2" s="18">
        <v>88</v>
      </c>
      <c r="G2" s="20" t="s">
        <v>115</v>
      </c>
      <c r="H2" s="20" t="s">
        <v>116</v>
      </c>
      <c r="I2" s="19" t="s">
        <v>117</v>
      </c>
    </row>
    <row r="3" spans="1:9" x14ac:dyDescent="0.25">
      <c r="A3" s="1" t="s">
        <v>166</v>
      </c>
      <c r="B3" s="2">
        <v>44896</v>
      </c>
      <c r="C3" s="3">
        <v>1045000</v>
      </c>
      <c r="D3" s="4">
        <v>55.3</v>
      </c>
      <c r="E3" s="5">
        <f>C3/D3</f>
        <v>18896.925858951177</v>
      </c>
      <c r="F3" s="6">
        <v>97</v>
      </c>
      <c r="G3" s="1" t="s">
        <v>167</v>
      </c>
      <c r="H3" s="1" t="s">
        <v>168</v>
      </c>
      <c r="I3" s="7" t="s">
        <v>169</v>
      </c>
    </row>
    <row r="4" spans="1:9" x14ac:dyDescent="0.25">
      <c r="A4" s="1" t="s">
        <v>45</v>
      </c>
      <c r="B4" s="2">
        <v>44589</v>
      </c>
      <c r="C4" s="3">
        <v>575000</v>
      </c>
      <c r="D4" s="4">
        <v>45</v>
      </c>
      <c r="E4" s="5">
        <f>C4/D4</f>
        <v>12777.777777777777</v>
      </c>
      <c r="F4" s="6">
        <v>92</v>
      </c>
      <c r="G4" s="1" t="s">
        <v>46</v>
      </c>
      <c r="H4" s="1" t="s">
        <v>47</v>
      </c>
      <c r="I4" s="7" t="s">
        <v>48</v>
      </c>
    </row>
    <row r="5" spans="1:9" x14ac:dyDescent="0.25">
      <c r="A5" s="1" t="s">
        <v>140</v>
      </c>
      <c r="B5" s="2">
        <v>44818</v>
      </c>
      <c r="C5" s="3">
        <v>932022</v>
      </c>
      <c r="D5" s="4">
        <v>39.020000000000003</v>
      </c>
      <c r="E5" s="5">
        <f>C5/D5</f>
        <v>23885.750896975907</v>
      </c>
      <c r="F5" s="6">
        <v>98</v>
      </c>
      <c r="G5" s="1" t="s">
        <v>141</v>
      </c>
      <c r="H5" s="1" t="s">
        <v>142</v>
      </c>
      <c r="I5" s="7" t="s">
        <v>143</v>
      </c>
    </row>
    <row r="6" spans="1:9" x14ac:dyDescent="0.25">
      <c r="A6" s="1" t="s">
        <v>140</v>
      </c>
      <c r="B6" s="2">
        <v>44818</v>
      </c>
      <c r="C6" s="3">
        <v>931788</v>
      </c>
      <c r="D6" s="4">
        <v>44.59</v>
      </c>
      <c r="E6" s="5">
        <f>C6/D6</f>
        <v>20896.793002915449</v>
      </c>
      <c r="F6" s="6">
        <v>98</v>
      </c>
      <c r="G6" s="1" t="s">
        <v>144</v>
      </c>
      <c r="H6" s="1" t="s">
        <v>142</v>
      </c>
      <c r="I6" s="7" t="s">
        <v>145</v>
      </c>
    </row>
    <row r="7" spans="1:9" x14ac:dyDescent="0.25">
      <c r="A7" s="1" t="s">
        <v>146</v>
      </c>
      <c r="B7" s="2">
        <v>44818</v>
      </c>
      <c r="C7" s="3">
        <v>1503385</v>
      </c>
      <c r="D7" s="4">
        <v>59.15</v>
      </c>
      <c r="E7" s="5">
        <f>C7/D7</f>
        <v>25416.483516483517</v>
      </c>
      <c r="F7" s="6">
        <v>85</v>
      </c>
      <c r="G7" s="1" t="s">
        <v>147</v>
      </c>
      <c r="H7" s="1" t="s">
        <v>148</v>
      </c>
      <c r="I7" s="7" t="s">
        <v>149</v>
      </c>
    </row>
    <row r="8" spans="1:9" x14ac:dyDescent="0.25">
      <c r="A8" s="1" t="s">
        <v>106</v>
      </c>
      <c r="B8" s="2">
        <v>44683</v>
      </c>
      <c r="C8" s="3">
        <v>2211326</v>
      </c>
      <c r="D8" s="4">
        <v>98.72</v>
      </c>
      <c r="E8" s="5">
        <f>C8/D8</f>
        <v>22399.979740680712</v>
      </c>
      <c r="F8" s="6">
        <v>91</v>
      </c>
      <c r="G8" s="1" t="s">
        <v>107</v>
      </c>
      <c r="H8" s="1" t="s">
        <v>108</v>
      </c>
      <c r="I8" s="7" t="s">
        <v>109</v>
      </c>
    </row>
    <row r="9" spans="1:9" x14ac:dyDescent="0.25">
      <c r="A9" s="1" t="s">
        <v>8</v>
      </c>
      <c r="B9" s="2">
        <v>44575</v>
      </c>
      <c r="C9" s="3">
        <v>876070</v>
      </c>
      <c r="D9" s="4">
        <v>36.35</v>
      </c>
      <c r="E9" s="5">
        <f>C9/D9</f>
        <v>24100.962861072901</v>
      </c>
      <c r="F9" s="6">
        <v>95</v>
      </c>
      <c r="G9" s="1" t="s">
        <v>9</v>
      </c>
      <c r="H9" s="1" t="s">
        <v>10</v>
      </c>
      <c r="I9" s="7" t="s">
        <v>11</v>
      </c>
    </row>
    <row r="10" spans="1:9" x14ac:dyDescent="0.25">
      <c r="A10" s="1" t="s">
        <v>199</v>
      </c>
      <c r="B10" s="2">
        <v>44923</v>
      </c>
      <c r="C10" s="3">
        <v>1248500</v>
      </c>
      <c r="D10" s="4">
        <v>72.34</v>
      </c>
      <c r="E10" s="5">
        <f>C10/D10</f>
        <v>17258.777992811723</v>
      </c>
      <c r="F10" s="6">
        <v>53</v>
      </c>
      <c r="G10" s="1" t="s">
        <v>200</v>
      </c>
      <c r="H10" s="1" t="s">
        <v>201</v>
      </c>
      <c r="I10" s="7" t="s">
        <v>202</v>
      </c>
    </row>
    <row r="11" spans="1:9" x14ac:dyDescent="0.25">
      <c r="A11" s="1" t="s">
        <v>94</v>
      </c>
      <c r="B11" s="2">
        <v>44670</v>
      </c>
      <c r="C11" s="3">
        <v>665813</v>
      </c>
      <c r="D11" s="4">
        <v>34.5</v>
      </c>
      <c r="E11" s="5">
        <f>C11/D11</f>
        <v>19298.927536231884</v>
      </c>
      <c r="F11" s="6">
        <v>88</v>
      </c>
      <c r="G11" s="1" t="s">
        <v>95</v>
      </c>
      <c r="H11" s="1" t="s">
        <v>96</v>
      </c>
      <c r="I11" s="7" t="s">
        <v>97</v>
      </c>
    </row>
    <row r="12" spans="1:9" x14ac:dyDescent="0.25">
      <c r="A12" s="1" t="s">
        <v>182</v>
      </c>
      <c r="B12" s="2">
        <v>44901</v>
      </c>
      <c r="C12" s="3">
        <v>3279660</v>
      </c>
      <c r="D12" s="4">
        <v>152.69999999999999</v>
      </c>
      <c r="E12" s="5">
        <f>C12/D12</f>
        <v>21477.799607072695</v>
      </c>
      <c r="F12" s="6">
        <v>95</v>
      </c>
      <c r="G12" s="1" t="s">
        <v>183</v>
      </c>
      <c r="H12" s="1" t="s">
        <v>184</v>
      </c>
      <c r="I12" s="7" t="s">
        <v>185</v>
      </c>
    </row>
    <row r="13" spans="1:9" x14ac:dyDescent="0.25">
      <c r="A13" s="1" t="s">
        <v>0</v>
      </c>
      <c r="B13" s="2">
        <v>44566</v>
      </c>
      <c r="C13" s="3">
        <v>2919860</v>
      </c>
      <c r="D13" s="4">
        <v>152.94</v>
      </c>
      <c r="E13" s="5">
        <f>C13/D13</f>
        <v>19091.539165685892</v>
      </c>
      <c r="F13" s="6">
        <v>97</v>
      </c>
      <c r="G13" s="1" t="s">
        <v>1</v>
      </c>
      <c r="H13" s="1" t="s">
        <v>2</v>
      </c>
      <c r="I13" s="7" t="s">
        <v>3</v>
      </c>
    </row>
    <row r="14" spans="1:9" x14ac:dyDescent="0.25">
      <c r="A14" s="1" t="s">
        <v>79</v>
      </c>
      <c r="B14" s="2">
        <v>44649</v>
      </c>
      <c r="C14" s="3">
        <v>793900</v>
      </c>
      <c r="D14" s="4">
        <v>39</v>
      </c>
      <c r="E14" s="5">
        <f>C14/D14</f>
        <v>20356.410256410258</v>
      </c>
      <c r="F14" s="6">
        <v>99</v>
      </c>
      <c r="G14" s="1" t="s">
        <v>80</v>
      </c>
      <c r="H14" s="1" t="s">
        <v>81</v>
      </c>
      <c r="I14" s="7" t="s">
        <v>82</v>
      </c>
    </row>
    <row r="15" spans="1:9" x14ac:dyDescent="0.25">
      <c r="A15" s="1" t="s">
        <v>170</v>
      </c>
      <c r="B15" s="2">
        <v>44897</v>
      </c>
      <c r="C15" s="3">
        <v>1353960</v>
      </c>
      <c r="D15" s="4">
        <v>72.37</v>
      </c>
      <c r="E15" s="5">
        <f>C15/D15</f>
        <v>18708.857261296114</v>
      </c>
      <c r="F15" s="6">
        <v>94</v>
      </c>
      <c r="G15" s="1" t="s">
        <v>171</v>
      </c>
      <c r="H15" s="1" t="s">
        <v>172</v>
      </c>
      <c r="I15" s="7" t="s">
        <v>173</v>
      </c>
    </row>
    <row r="16" spans="1:9" x14ac:dyDescent="0.25">
      <c r="A16" s="1" t="s">
        <v>174</v>
      </c>
      <c r="B16" s="2">
        <v>44897</v>
      </c>
      <c r="C16" s="3">
        <v>1617368</v>
      </c>
      <c r="D16" s="4">
        <v>78.87</v>
      </c>
      <c r="E16" s="5">
        <f>C16/D16</f>
        <v>20506.757956130339</v>
      </c>
      <c r="F16" s="6">
        <v>95</v>
      </c>
      <c r="G16" s="1" t="s">
        <v>175</v>
      </c>
      <c r="H16" s="1" t="s">
        <v>176</v>
      </c>
      <c r="I16" s="7" t="s">
        <v>177</v>
      </c>
    </row>
    <row r="17" spans="1:9" x14ac:dyDescent="0.25">
      <c r="A17" s="1" t="s">
        <v>4</v>
      </c>
      <c r="B17" s="2">
        <v>44572</v>
      </c>
      <c r="C17" s="3">
        <v>1000000</v>
      </c>
      <c r="D17" s="4">
        <v>135.47</v>
      </c>
      <c r="E17" s="5">
        <f>C17/D17</f>
        <v>7381.7081272606483</v>
      </c>
      <c r="F17" s="6">
        <v>88</v>
      </c>
      <c r="G17" s="1" t="s">
        <v>5</v>
      </c>
      <c r="H17" s="1" t="s">
        <v>6</v>
      </c>
      <c r="I17" s="7" t="s">
        <v>7</v>
      </c>
    </row>
    <row r="18" spans="1:9" x14ac:dyDescent="0.25">
      <c r="A18" s="1" t="s">
        <v>20</v>
      </c>
      <c r="B18" s="2">
        <v>44582</v>
      </c>
      <c r="C18" s="3">
        <v>502000</v>
      </c>
      <c r="D18" s="4">
        <v>20</v>
      </c>
      <c r="E18" s="5">
        <f>C18/D18</f>
        <v>25100</v>
      </c>
      <c r="F18" s="6">
        <v>93</v>
      </c>
      <c r="G18" s="1" t="s">
        <v>21</v>
      </c>
      <c r="H18" s="1" t="s">
        <v>22</v>
      </c>
      <c r="I18" s="7" t="s">
        <v>23</v>
      </c>
    </row>
    <row r="19" spans="1:9" x14ac:dyDescent="0.25">
      <c r="A19" s="1" t="s">
        <v>195</v>
      </c>
      <c r="B19" s="2">
        <v>44915</v>
      </c>
      <c r="C19" s="3">
        <v>1304922</v>
      </c>
      <c r="D19" s="4">
        <v>54.13</v>
      </c>
      <c r="E19" s="5">
        <f>C19/D19</f>
        <v>24107.186403103638</v>
      </c>
      <c r="F19" s="6">
        <v>92</v>
      </c>
      <c r="G19" s="1" t="s">
        <v>196</v>
      </c>
      <c r="H19" s="1" t="s">
        <v>197</v>
      </c>
      <c r="I19" s="7" t="s">
        <v>198</v>
      </c>
    </row>
    <row r="20" spans="1:9" x14ac:dyDescent="0.25">
      <c r="A20" s="1" t="s">
        <v>24</v>
      </c>
      <c r="B20" s="2">
        <v>44582</v>
      </c>
      <c r="C20" s="3">
        <v>871906</v>
      </c>
      <c r="D20" s="4">
        <v>39.24</v>
      </c>
      <c r="E20" s="5">
        <f>C20/D20</f>
        <v>22219.826707441385</v>
      </c>
      <c r="F20" s="6">
        <v>92</v>
      </c>
      <c r="G20" s="1" t="s">
        <v>25</v>
      </c>
      <c r="H20" s="1" t="s">
        <v>22</v>
      </c>
      <c r="I20" s="7" t="s">
        <v>26</v>
      </c>
    </row>
    <row r="21" spans="1:9" x14ac:dyDescent="0.25">
      <c r="A21" s="1" t="s">
        <v>27</v>
      </c>
      <c r="B21" s="2">
        <v>44582</v>
      </c>
      <c r="C21" s="3">
        <v>1664550</v>
      </c>
      <c r="D21" s="4">
        <v>68.5</v>
      </c>
      <c r="E21" s="5">
        <f>C21/D21</f>
        <v>24300</v>
      </c>
      <c r="F21" s="6">
        <v>97</v>
      </c>
      <c r="G21" s="1" t="s">
        <v>28</v>
      </c>
      <c r="H21" s="1" t="s">
        <v>22</v>
      </c>
      <c r="I21" s="7" t="s">
        <v>29</v>
      </c>
    </row>
    <row r="22" spans="1:9" x14ac:dyDescent="0.25">
      <c r="A22" s="1" t="s">
        <v>30</v>
      </c>
      <c r="B22" s="2">
        <v>44582</v>
      </c>
      <c r="C22" s="3">
        <v>1887285</v>
      </c>
      <c r="D22" s="4">
        <f>36.24+39</f>
        <v>75.240000000000009</v>
      </c>
      <c r="E22" s="5">
        <f>C22/D22</f>
        <v>25083.532695374797</v>
      </c>
      <c r="F22" s="6">
        <v>96</v>
      </c>
      <c r="G22" s="1" t="s">
        <v>31</v>
      </c>
      <c r="H22" s="1" t="s">
        <v>22</v>
      </c>
      <c r="I22" s="7" t="s">
        <v>32</v>
      </c>
    </row>
    <row r="23" spans="1:9" x14ac:dyDescent="0.25">
      <c r="A23" s="1" t="s">
        <v>30</v>
      </c>
      <c r="B23" s="2">
        <v>44582</v>
      </c>
      <c r="C23" s="3">
        <v>728223</v>
      </c>
      <c r="D23" s="4">
        <f>18+17.21</f>
        <v>35.21</v>
      </c>
      <c r="E23" s="5">
        <f>C23/D23</f>
        <v>20682.27776199943</v>
      </c>
      <c r="F23" s="6">
        <v>96</v>
      </c>
      <c r="G23" s="1" t="s">
        <v>33</v>
      </c>
      <c r="H23" s="1" t="s">
        <v>22</v>
      </c>
      <c r="I23" s="7" t="s">
        <v>34</v>
      </c>
    </row>
    <row r="24" spans="1:9" x14ac:dyDescent="0.25">
      <c r="A24" s="1" t="s">
        <v>30</v>
      </c>
      <c r="B24" s="2">
        <v>44663</v>
      </c>
      <c r="C24" s="3">
        <v>1131525</v>
      </c>
      <c r="D24" s="4">
        <v>48.15</v>
      </c>
      <c r="E24" s="5">
        <v>23500</v>
      </c>
      <c r="F24" s="6">
        <v>95</v>
      </c>
      <c r="G24" s="1" t="s">
        <v>91</v>
      </c>
      <c r="H24" s="1" t="s">
        <v>92</v>
      </c>
      <c r="I24" s="7" t="s">
        <v>93</v>
      </c>
    </row>
    <row r="25" spans="1:9" x14ac:dyDescent="0.25">
      <c r="A25" s="1" t="s">
        <v>16</v>
      </c>
      <c r="B25" s="2">
        <v>44581</v>
      </c>
      <c r="C25" s="3">
        <v>1829466</v>
      </c>
      <c r="D25" s="4">
        <v>88.26</v>
      </c>
      <c r="E25" s="5">
        <f>C25/D25</f>
        <v>20728.144119646498</v>
      </c>
      <c r="F25" s="6">
        <v>97</v>
      </c>
      <c r="G25" s="1" t="s">
        <v>17</v>
      </c>
      <c r="H25" s="1" t="s">
        <v>18</v>
      </c>
      <c r="I25" s="7" t="s">
        <v>19</v>
      </c>
    </row>
    <row r="26" spans="1:9" x14ac:dyDescent="0.25">
      <c r="A26" s="1" t="s">
        <v>16</v>
      </c>
      <c r="B26" s="2">
        <v>44679</v>
      </c>
      <c r="C26" s="3">
        <v>3211938</v>
      </c>
      <c r="D26" s="4">
        <v>149.18</v>
      </c>
      <c r="E26" s="5">
        <f>C26/D26</f>
        <v>21530.620726638957</v>
      </c>
      <c r="F26" s="6">
        <v>95</v>
      </c>
      <c r="G26" s="1" t="s">
        <v>98</v>
      </c>
      <c r="H26" s="1" t="s">
        <v>99</v>
      </c>
      <c r="I26" s="7" t="s">
        <v>100</v>
      </c>
    </row>
    <row r="27" spans="1:9" x14ac:dyDescent="0.25">
      <c r="A27" s="1" t="s">
        <v>16</v>
      </c>
      <c r="B27" s="2">
        <v>44904</v>
      </c>
      <c r="C27" s="3">
        <v>630000</v>
      </c>
      <c r="D27" s="4">
        <v>34.56</v>
      </c>
      <c r="E27" s="5">
        <f>C27/D27</f>
        <v>18229.166666666664</v>
      </c>
      <c r="F27" s="6">
        <v>95</v>
      </c>
      <c r="G27" s="1" t="s">
        <v>186</v>
      </c>
      <c r="H27" s="1" t="s">
        <v>164</v>
      </c>
      <c r="I27" s="7" t="s">
        <v>187</v>
      </c>
    </row>
    <row r="28" spans="1:9" x14ac:dyDescent="0.25">
      <c r="A28" s="1" t="s">
        <v>110</v>
      </c>
      <c r="B28" s="2">
        <v>44686</v>
      </c>
      <c r="C28" s="3">
        <v>3425000</v>
      </c>
      <c r="D28" s="4">
        <v>150.68</v>
      </c>
      <c r="E28" s="5">
        <f>C28/D28</f>
        <v>22730.289354924342</v>
      </c>
      <c r="F28" s="6">
        <v>98</v>
      </c>
      <c r="G28" s="1" t="s">
        <v>111</v>
      </c>
      <c r="H28" s="1" t="s">
        <v>112</v>
      </c>
      <c r="I28" s="7" t="s">
        <v>113</v>
      </c>
    </row>
    <row r="29" spans="1:9" x14ac:dyDescent="0.25">
      <c r="A29" s="1" t="s">
        <v>188</v>
      </c>
      <c r="B29" s="2">
        <v>44908</v>
      </c>
      <c r="C29" s="3">
        <v>875000</v>
      </c>
      <c r="D29" s="4">
        <v>34.69</v>
      </c>
      <c r="E29" s="5">
        <f>C29/D29</f>
        <v>25223.407321994811</v>
      </c>
      <c r="F29" s="6">
        <v>96</v>
      </c>
      <c r="G29" s="1" t="s">
        <v>189</v>
      </c>
      <c r="H29" s="1" t="s">
        <v>190</v>
      </c>
      <c r="I29" s="7" t="s">
        <v>191</v>
      </c>
    </row>
    <row r="30" spans="1:9" x14ac:dyDescent="0.25">
      <c r="A30" s="1" t="s">
        <v>188</v>
      </c>
      <c r="B30" s="2">
        <v>44924</v>
      </c>
      <c r="C30" s="3">
        <v>2195700</v>
      </c>
      <c r="D30" s="4">
        <v>73.19</v>
      </c>
      <c r="E30" s="5">
        <f>C30/D30</f>
        <v>30000</v>
      </c>
      <c r="F30" s="6">
        <v>97</v>
      </c>
      <c r="G30" s="1" t="s">
        <v>203</v>
      </c>
      <c r="H30" s="1" t="s">
        <v>190</v>
      </c>
      <c r="I30" s="7" t="s">
        <v>204</v>
      </c>
    </row>
    <row r="31" spans="1:9" x14ac:dyDescent="0.25">
      <c r="A31" s="1" t="s">
        <v>162</v>
      </c>
      <c r="B31" s="2">
        <v>44887</v>
      </c>
      <c r="C31" s="3">
        <v>630000</v>
      </c>
      <c r="D31" s="4">
        <v>35.03</v>
      </c>
      <c r="E31" s="5">
        <f>C31/D31</f>
        <v>17984.584641735655</v>
      </c>
      <c r="F31" s="6">
        <v>93</v>
      </c>
      <c r="G31" s="1" t="s">
        <v>163</v>
      </c>
      <c r="H31" s="1" t="s">
        <v>164</v>
      </c>
      <c r="I31" s="7" t="s">
        <v>165</v>
      </c>
    </row>
    <row r="32" spans="1:9" x14ac:dyDescent="0.25">
      <c r="A32" s="1" t="s">
        <v>128</v>
      </c>
      <c r="B32" s="2">
        <v>44708</v>
      </c>
      <c r="C32" s="3">
        <v>973605</v>
      </c>
      <c r="D32" s="4">
        <v>40.06</v>
      </c>
      <c r="E32" s="5">
        <f>C32/D32</f>
        <v>24303.669495756363</v>
      </c>
      <c r="F32" s="6">
        <v>90</v>
      </c>
      <c r="G32" s="1" t="s">
        <v>129</v>
      </c>
      <c r="H32" s="1" t="s">
        <v>130</v>
      </c>
      <c r="I32" s="7" t="s">
        <v>131</v>
      </c>
    </row>
    <row r="33" spans="1:9" x14ac:dyDescent="0.25">
      <c r="A33" s="1" t="s">
        <v>128</v>
      </c>
      <c r="B33" s="2">
        <v>44708</v>
      </c>
      <c r="C33" s="3">
        <v>2383273</v>
      </c>
      <c r="D33" s="4">
        <v>112.18</v>
      </c>
      <c r="E33" s="5">
        <f>C33/D33</f>
        <v>21245.079336780174</v>
      </c>
      <c r="F33" s="6">
        <v>89</v>
      </c>
      <c r="G33" s="1" t="s">
        <v>132</v>
      </c>
      <c r="H33" s="1" t="s">
        <v>130</v>
      </c>
      <c r="I33" s="7" t="s">
        <v>133</v>
      </c>
    </row>
    <row r="34" spans="1:9" x14ac:dyDescent="0.25">
      <c r="A34" s="1" t="s">
        <v>12</v>
      </c>
      <c r="B34" s="2">
        <v>44575</v>
      </c>
      <c r="C34" s="3">
        <v>1276000</v>
      </c>
      <c r="D34" s="4">
        <v>75.77</v>
      </c>
      <c r="E34" s="5">
        <f>C34/D34</f>
        <v>16840.438168140427</v>
      </c>
      <c r="F34" s="6">
        <v>87</v>
      </c>
      <c r="G34" s="1" t="s">
        <v>13</v>
      </c>
      <c r="H34" s="1" t="s">
        <v>14</v>
      </c>
      <c r="I34" s="7" t="s">
        <v>15</v>
      </c>
    </row>
    <row r="35" spans="1:9" x14ac:dyDescent="0.25">
      <c r="A35" s="1" t="s">
        <v>61</v>
      </c>
      <c r="B35" s="2">
        <v>44613</v>
      </c>
      <c r="C35" s="3">
        <v>1710446</v>
      </c>
      <c r="D35" s="4">
        <v>72.56</v>
      </c>
      <c r="E35" s="5">
        <f>C35/D35</f>
        <v>23572.85005512679</v>
      </c>
      <c r="F35" s="6">
        <v>90</v>
      </c>
      <c r="G35" s="1" t="s">
        <v>62</v>
      </c>
      <c r="H35" s="1" t="s">
        <v>63</v>
      </c>
      <c r="I35" s="7" t="s">
        <v>64</v>
      </c>
    </row>
    <row r="36" spans="1:9" x14ac:dyDescent="0.25">
      <c r="A36" s="1" t="s">
        <v>41</v>
      </c>
      <c r="B36" s="2">
        <v>44585</v>
      </c>
      <c r="C36" s="3">
        <v>1459098</v>
      </c>
      <c r="D36" s="4">
        <v>66.87</v>
      </c>
      <c r="E36" s="5">
        <f>C36/D36</f>
        <v>21819.919246298788</v>
      </c>
      <c r="F36" s="6">
        <v>90</v>
      </c>
      <c r="G36" s="1" t="s">
        <v>42</v>
      </c>
      <c r="H36" s="1" t="s">
        <v>43</v>
      </c>
      <c r="I36" s="7" t="s">
        <v>44</v>
      </c>
    </row>
    <row r="37" spans="1:9" x14ac:dyDescent="0.25">
      <c r="A37" s="1" t="s">
        <v>118</v>
      </c>
      <c r="B37" s="2">
        <v>44701</v>
      </c>
      <c r="C37" s="3">
        <v>974925</v>
      </c>
      <c r="D37" s="4">
        <v>41.61</v>
      </c>
      <c r="E37" s="5">
        <f>C37/D37</f>
        <v>23430.064888248016</v>
      </c>
      <c r="F37" s="6">
        <v>83</v>
      </c>
      <c r="G37" s="1" t="s">
        <v>119</v>
      </c>
      <c r="H37" s="1" t="s">
        <v>120</v>
      </c>
      <c r="I37" s="7" t="s">
        <v>121</v>
      </c>
    </row>
    <row r="38" spans="1:9" x14ac:dyDescent="0.25">
      <c r="A38" s="1" t="s">
        <v>83</v>
      </c>
      <c r="B38" s="2">
        <v>44652</v>
      </c>
      <c r="C38" s="3">
        <v>1440000</v>
      </c>
      <c r="D38" s="4">
        <v>77.099999999999994</v>
      </c>
      <c r="E38" s="5">
        <f>C38/D38</f>
        <v>18677.042801556421</v>
      </c>
      <c r="F38" s="6">
        <v>92</v>
      </c>
      <c r="G38" s="1" t="s">
        <v>84</v>
      </c>
      <c r="H38" s="1" t="s">
        <v>85</v>
      </c>
      <c r="I38" s="7" t="s">
        <v>86</v>
      </c>
    </row>
    <row r="39" spans="1:9" x14ac:dyDescent="0.25">
      <c r="A39" s="1" t="s">
        <v>53</v>
      </c>
      <c r="B39" s="2">
        <v>44602</v>
      </c>
      <c r="C39" s="3">
        <v>2407405</v>
      </c>
      <c r="D39" s="4">
        <v>127.3</v>
      </c>
      <c r="E39" s="5">
        <f>C39/D39</f>
        <v>18911.272584446189</v>
      </c>
      <c r="F39" s="6">
        <v>93</v>
      </c>
      <c r="G39" s="1" t="s">
        <v>54</v>
      </c>
      <c r="H39" s="1" t="s">
        <v>55</v>
      </c>
      <c r="I39" s="7" t="s">
        <v>56</v>
      </c>
    </row>
    <row r="40" spans="1:9" x14ac:dyDescent="0.25">
      <c r="A40" s="1" t="s">
        <v>35</v>
      </c>
      <c r="B40" s="2">
        <v>44582</v>
      </c>
      <c r="C40" s="3">
        <v>1674423</v>
      </c>
      <c r="D40" s="4">
        <v>76.48</v>
      </c>
      <c r="E40" s="5">
        <f>C40/D40</f>
        <v>21893.606171548116</v>
      </c>
      <c r="F40" s="6">
        <v>94</v>
      </c>
      <c r="G40" s="1" t="s">
        <v>17</v>
      </c>
      <c r="H40" s="1" t="s">
        <v>36</v>
      </c>
      <c r="I40" s="7" t="s">
        <v>37</v>
      </c>
    </row>
    <row r="41" spans="1:9" x14ac:dyDescent="0.25">
      <c r="A41" s="1" t="s">
        <v>134</v>
      </c>
      <c r="B41" s="2">
        <v>44764</v>
      </c>
      <c r="C41" s="3">
        <v>2119712</v>
      </c>
      <c r="D41" s="4">
        <v>95.16</v>
      </c>
      <c r="E41" s="5">
        <f>C41/D41</f>
        <v>22275.24169819252</v>
      </c>
      <c r="F41" s="6">
        <v>85</v>
      </c>
      <c r="G41" s="1" t="s">
        <v>135</v>
      </c>
      <c r="H41" s="1" t="s">
        <v>136</v>
      </c>
      <c r="I41" s="7" t="s">
        <v>137</v>
      </c>
    </row>
    <row r="42" spans="1:9" x14ac:dyDescent="0.25">
      <c r="A42" s="1" t="s">
        <v>138</v>
      </c>
      <c r="B42" s="2">
        <v>44764</v>
      </c>
      <c r="C42" s="3">
        <v>1209678</v>
      </c>
      <c r="D42" s="4">
        <v>53.66</v>
      </c>
      <c r="E42" s="5">
        <f>C42/D42</f>
        <v>22543.384271338055</v>
      </c>
      <c r="F42" s="6">
        <v>87</v>
      </c>
      <c r="G42" s="1" t="s">
        <v>135</v>
      </c>
      <c r="H42" s="1" t="s">
        <v>136</v>
      </c>
      <c r="I42" s="7" t="s">
        <v>139</v>
      </c>
    </row>
    <row r="43" spans="1:9" x14ac:dyDescent="0.25">
      <c r="A43" s="1" t="s">
        <v>75</v>
      </c>
      <c r="B43" s="2">
        <v>44645</v>
      </c>
      <c r="C43" s="3">
        <v>1226550</v>
      </c>
      <c r="D43" s="4">
        <f>1.33+29.97+39</f>
        <v>70.3</v>
      </c>
      <c r="E43" s="5">
        <f>C43/D43</f>
        <v>17447.368421052633</v>
      </c>
      <c r="F43" s="6">
        <v>88</v>
      </c>
      <c r="G43" s="1" t="s">
        <v>76</v>
      </c>
      <c r="H43" s="1" t="s">
        <v>77</v>
      </c>
      <c r="I43" s="7" t="s">
        <v>78</v>
      </c>
    </row>
    <row r="44" spans="1:9" x14ac:dyDescent="0.25">
      <c r="A44" s="1" t="s">
        <v>49</v>
      </c>
      <c r="B44" s="2">
        <v>44592</v>
      </c>
      <c r="C44" s="3">
        <v>1325776</v>
      </c>
      <c r="D44" s="4">
        <v>77</v>
      </c>
      <c r="E44" s="5">
        <f>C44/D44</f>
        <v>17217.870129870131</v>
      </c>
      <c r="F44" s="6">
        <v>89</v>
      </c>
      <c r="G44" s="1" t="s">
        <v>50</v>
      </c>
      <c r="H44" s="1" t="s">
        <v>51</v>
      </c>
      <c r="I44" s="7" t="s">
        <v>52</v>
      </c>
    </row>
    <row r="45" spans="1:9" x14ac:dyDescent="0.25">
      <c r="A45" s="1" t="s">
        <v>150</v>
      </c>
      <c r="B45" s="2">
        <v>44841</v>
      </c>
      <c r="C45" s="3">
        <v>601970</v>
      </c>
      <c r="D45" s="4">
        <v>35.68</v>
      </c>
      <c r="E45" s="5">
        <f>C45/D45</f>
        <v>16871.356502242154</v>
      </c>
      <c r="F45" s="6">
        <v>69</v>
      </c>
      <c r="G45" s="1" t="s">
        <v>151</v>
      </c>
      <c r="H45" s="1" t="s">
        <v>152</v>
      </c>
      <c r="I45" s="7" t="s">
        <v>153</v>
      </c>
    </row>
    <row r="46" spans="1:9" x14ac:dyDescent="0.25">
      <c r="A46" s="1" t="s">
        <v>87</v>
      </c>
      <c r="B46" s="2">
        <v>44652</v>
      </c>
      <c r="C46" s="3">
        <v>965928</v>
      </c>
      <c r="D46" s="4">
        <v>69.25</v>
      </c>
      <c r="E46" s="5">
        <f>C46/D46</f>
        <v>13948.418772563176</v>
      </c>
      <c r="F46" s="6">
        <v>71</v>
      </c>
      <c r="G46" s="1" t="s">
        <v>88</v>
      </c>
      <c r="H46" s="1" t="s">
        <v>89</v>
      </c>
      <c r="I46" s="7" t="s">
        <v>90</v>
      </c>
    </row>
    <row r="47" spans="1:9" x14ac:dyDescent="0.25">
      <c r="A47" s="1" t="s">
        <v>65</v>
      </c>
      <c r="B47" s="2">
        <v>44634</v>
      </c>
      <c r="C47" s="3">
        <v>821774</v>
      </c>
      <c r="D47" s="4">
        <v>35.07</v>
      </c>
      <c r="E47" s="5">
        <f>C47/D47</f>
        <v>23432.39235814086</v>
      </c>
      <c r="F47" s="6">
        <v>94</v>
      </c>
      <c r="G47" s="1" t="s">
        <v>66</v>
      </c>
      <c r="H47" s="1" t="s">
        <v>67</v>
      </c>
      <c r="I47" s="7" t="s">
        <v>68</v>
      </c>
    </row>
    <row r="48" spans="1:9" x14ac:dyDescent="0.25">
      <c r="A48" s="1" t="s">
        <v>65</v>
      </c>
      <c r="B48" s="2">
        <v>44911</v>
      </c>
      <c r="C48" s="3">
        <v>592000</v>
      </c>
      <c r="D48" s="4">
        <v>27.88</v>
      </c>
      <c r="E48" s="5">
        <f>C48/D48</f>
        <v>21233.859397417506</v>
      </c>
      <c r="F48" s="6">
        <v>92</v>
      </c>
      <c r="G48" s="1" t="s">
        <v>192</v>
      </c>
      <c r="H48" s="1" t="s">
        <v>193</v>
      </c>
      <c r="I48" s="7" t="s">
        <v>194</v>
      </c>
    </row>
    <row r="49" spans="1:9" x14ac:dyDescent="0.25">
      <c r="A49" s="1" t="s">
        <v>57</v>
      </c>
      <c r="B49" s="2">
        <v>44608</v>
      </c>
      <c r="C49" s="3">
        <v>1350000</v>
      </c>
      <c r="D49" s="4">
        <v>73.66</v>
      </c>
      <c r="E49" s="5">
        <f>C49/D49</f>
        <v>18327.450448004343</v>
      </c>
      <c r="F49" s="6">
        <v>95</v>
      </c>
      <c r="G49" s="1" t="s">
        <v>58</v>
      </c>
      <c r="H49" s="1" t="s">
        <v>59</v>
      </c>
      <c r="I49" s="7" t="s">
        <v>60</v>
      </c>
    </row>
    <row r="50" spans="1:9" x14ac:dyDescent="0.25">
      <c r="A50" s="1" t="s">
        <v>178</v>
      </c>
      <c r="B50" s="2">
        <v>44897</v>
      </c>
      <c r="C50" s="3">
        <v>1803550</v>
      </c>
      <c r="D50" s="4">
        <v>48.79</v>
      </c>
      <c r="E50" s="5">
        <f>C50/D50</f>
        <v>36965.566714490677</v>
      </c>
      <c r="F50" s="6">
        <v>90</v>
      </c>
      <c r="G50" s="1" t="s">
        <v>179</v>
      </c>
      <c r="H50" s="1" t="s">
        <v>180</v>
      </c>
      <c r="I50" s="7" t="s">
        <v>181</v>
      </c>
    </row>
    <row r="51" spans="1:9" x14ac:dyDescent="0.25">
      <c r="A51" s="1" t="s">
        <v>101</v>
      </c>
      <c r="B51" s="2">
        <v>44680</v>
      </c>
      <c r="C51" s="3">
        <v>1876140</v>
      </c>
      <c r="D51" s="4">
        <v>73.66</v>
      </c>
      <c r="E51" s="5">
        <f>C51/D51</f>
        <v>25470.268802606573</v>
      </c>
      <c r="F51" s="6">
        <v>94</v>
      </c>
      <c r="G51" s="1" t="s">
        <v>102</v>
      </c>
      <c r="H51" s="1" t="s">
        <v>103</v>
      </c>
      <c r="I51" s="7" t="s">
        <v>104</v>
      </c>
    </row>
    <row r="52" spans="1:9" x14ac:dyDescent="0.25">
      <c r="A52" s="1" t="s">
        <v>101</v>
      </c>
      <c r="B52" s="2">
        <v>44680</v>
      </c>
      <c r="C52" s="3">
        <v>939165</v>
      </c>
      <c r="D52" s="4">
        <v>35.76</v>
      </c>
      <c r="E52" s="5">
        <f>C52/D52</f>
        <v>26263.003355704699</v>
      </c>
      <c r="F52" s="6">
        <v>96</v>
      </c>
      <c r="G52" s="1" t="s">
        <v>102</v>
      </c>
      <c r="H52" s="1" t="s">
        <v>103</v>
      </c>
      <c r="I52" s="7" t="s">
        <v>105</v>
      </c>
    </row>
    <row r="53" spans="1:9" x14ac:dyDescent="0.25">
      <c r="A53" s="1" t="s">
        <v>158</v>
      </c>
      <c r="B53" s="2">
        <v>44879</v>
      </c>
      <c r="C53" s="3">
        <v>920000</v>
      </c>
      <c r="D53" s="4">
        <v>38</v>
      </c>
      <c r="E53" s="5">
        <f>C53/D53</f>
        <v>24210.526315789473</v>
      </c>
      <c r="F53" s="6">
        <v>90</v>
      </c>
      <c r="G53" s="1" t="s">
        <v>159</v>
      </c>
      <c r="H53" s="1" t="s">
        <v>160</v>
      </c>
      <c r="I53" s="7" t="s">
        <v>161</v>
      </c>
    </row>
    <row r="54" spans="1:9" x14ac:dyDescent="0.25">
      <c r="A54" s="1" t="s">
        <v>38</v>
      </c>
      <c r="B54" s="2">
        <v>44582</v>
      </c>
      <c r="C54" s="3">
        <v>1674423</v>
      </c>
      <c r="D54" s="4">
        <v>76.48</v>
      </c>
      <c r="E54" s="5">
        <f>C54/D54</f>
        <v>21893.606171548116</v>
      </c>
      <c r="F54" s="6">
        <v>94</v>
      </c>
      <c r="G54" s="1" t="s">
        <v>39</v>
      </c>
      <c r="H54" s="1" t="s">
        <v>17</v>
      </c>
      <c r="I54" s="7" t="s">
        <v>40</v>
      </c>
    </row>
    <row r="55" spans="1:9" x14ac:dyDescent="0.25">
      <c r="A55" s="1" t="s">
        <v>122</v>
      </c>
      <c r="B55" s="2">
        <v>44705</v>
      </c>
      <c r="C55" s="3">
        <v>820000</v>
      </c>
      <c r="D55" s="4">
        <v>40</v>
      </c>
      <c r="E55" s="5">
        <f>C55/D55</f>
        <v>20500</v>
      </c>
      <c r="F55" s="6">
        <v>88</v>
      </c>
      <c r="G55" s="1" t="s">
        <v>123</v>
      </c>
      <c r="H55" s="1" t="s">
        <v>124</v>
      </c>
      <c r="I55" s="7" t="s">
        <v>125</v>
      </c>
    </row>
    <row r="56" spans="1:9" x14ac:dyDescent="0.25">
      <c r="A56" s="1" t="s">
        <v>122</v>
      </c>
      <c r="B56" s="2">
        <v>44705</v>
      </c>
      <c r="C56" s="3">
        <v>523775</v>
      </c>
      <c r="D56" s="4">
        <v>25.34</v>
      </c>
      <c r="E56" s="5">
        <f>C56/D56</f>
        <v>20669.889502762431</v>
      </c>
      <c r="F56" s="6">
        <v>87</v>
      </c>
      <c r="G56" s="1" t="s">
        <v>126</v>
      </c>
      <c r="H56" s="1" t="s">
        <v>124</v>
      </c>
      <c r="I56" s="7" t="s">
        <v>127</v>
      </c>
    </row>
    <row r="57" spans="1:9" x14ac:dyDescent="0.25">
      <c r="A57" s="1" t="s">
        <v>154</v>
      </c>
      <c r="B57" s="2">
        <v>44866</v>
      </c>
      <c r="C57" s="3">
        <v>1273920</v>
      </c>
      <c r="D57" s="4">
        <v>53.06</v>
      </c>
      <c r="E57" s="5">
        <f>C57/D57</f>
        <v>24009.046362608366</v>
      </c>
      <c r="F57" s="6">
        <v>87</v>
      </c>
      <c r="G57" s="1" t="s">
        <v>155</v>
      </c>
      <c r="H57" s="1" t="s">
        <v>156</v>
      </c>
      <c r="I57" s="7" t="s">
        <v>157</v>
      </c>
    </row>
    <row r="58" spans="1:9" x14ac:dyDescent="0.25">
      <c r="A58" s="1" t="s">
        <v>69</v>
      </c>
      <c r="B58" s="2">
        <v>44638</v>
      </c>
      <c r="C58" s="3">
        <v>1486660</v>
      </c>
      <c r="D58" s="4">
        <v>72</v>
      </c>
      <c r="E58" s="5">
        <f>C58/D58</f>
        <v>20648.055555555555</v>
      </c>
      <c r="F58" s="6">
        <v>85</v>
      </c>
      <c r="G58" s="1" t="s">
        <v>70</v>
      </c>
      <c r="H58" s="1" t="s">
        <v>71</v>
      </c>
      <c r="I58" s="7" t="s">
        <v>72</v>
      </c>
    </row>
    <row r="59" spans="1:9" x14ac:dyDescent="0.25">
      <c r="A59" s="1" t="s">
        <v>69</v>
      </c>
      <c r="B59" s="2">
        <v>44638</v>
      </c>
      <c r="C59" s="3">
        <v>1659585</v>
      </c>
      <c r="D59" s="4">
        <v>79</v>
      </c>
      <c r="E59" s="5">
        <f>C59/D59</f>
        <v>21007.405063291139</v>
      </c>
      <c r="F59" s="6">
        <v>90</v>
      </c>
      <c r="G59" s="1" t="s">
        <v>70</v>
      </c>
      <c r="H59" s="1" t="s">
        <v>73</v>
      </c>
      <c r="I59" s="7" t="s">
        <v>74</v>
      </c>
    </row>
    <row r="60" spans="1:9" x14ac:dyDescent="0.25">
      <c r="A60" s="16"/>
      <c r="B60" s="16"/>
      <c r="C60" s="16"/>
      <c r="D60" s="16"/>
      <c r="E60" s="16"/>
      <c r="F60" s="16"/>
      <c r="G60" s="16"/>
      <c r="H60" s="16"/>
      <c r="I60" s="16"/>
    </row>
  </sheetData>
  <sortState xmlns:xlrd2="http://schemas.microsoft.com/office/spreadsheetml/2017/richdata2" ref="A2:I61">
    <sortCondition ref="A2:A61"/>
    <sortCondition ref="B2:B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Simmelink</dc:creator>
  <cp:lastModifiedBy>Ross Simmelink</cp:lastModifiedBy>
  <dcterms:created xsi:type="dcterms:W3CDTF">2025-01-30T17:18:28Z</dcterms:created>
  <dcterms:modified xsi:type="dcterms:W3CDTF">2025-01-30T17:29:41Z</dcterms:modified>
</cp:coreProperties>
</file>